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<sst xmlns="http://schemas.openxmlformats.org/spreadsheetml/2006/main" count="53" uniqueCount="46">
  <si>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</si>
  <si>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</si>
  <si>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</si>
  <si>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</si>
  <si>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</si>
  <si>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</si>
  <si>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</si>
  <si>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</si>
  <si>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</si>
  <si>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</si>
  <si>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</si>
  <si>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</si>
  <si>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</si>
  <si>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</si>
  <si>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</si>
  <si>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</si>
  <si>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</si>
  <si>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</si>
  <si>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</si>
  <si>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</si>
  <si>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</si>
  <si>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</si>
  <si>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</si>
  <si>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</si>
  <si>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</si>
  <si>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</si>
  <si>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</si>
  <si>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</si>
  <si>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</si>
  <si>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</si>
  <si>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</si>
  <si>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</si>
  <si>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</si>
  <si>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in 2021/22 Two previous years VAT was received (£5004.29)</t>
  </si>
  <si>
    <t>New Buckenham Parish Council</t>
  </si>
  <si>
    <t>Norfolk</t>
  </si>
  <si>
    <t>Increase in clerks hours from 7.5 to 9.3 per week and backdated pay award.</t>
  </si>
  <si>
    <t>reductions  in insurance , office expenses and subscriptions and neighbourhood plan costs .</t>
  </si>
  <si>
    <t>Project Grant Fund</t>
  </si>
  <si>
    <t>Play Area</t>
  </si>
  <si>
    <t>Disaster Fund</t>
  </si>
  <si>
    <t>Community Car Scheme</t>
  </si>
  <si>
    <t>Street Lighting unplanned Maintenance</t>
  </si>
  <si>
    <t xml:space="preserve">Closed Churchyard </t>
  </si>
  <si>
    <t>Neighbourhood Plan/ Election</t>
  </si>
  <si>
    <t>Transparancy Grant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</si>
</sst>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20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35</v>
      </c>
      <c r="L3" s="9"/>
    </row>
    <row r="4" ht="14.2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109742</v>
      </c>
      <c r="F11" s="8">
        <v>108232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19325</v>
      </c>
      <c r="F13" s="8">
        <v>20104</v>
      </c>
      <c r="G13" s="5">
        <f>F13-D13</f>
        <v>779</v>
      </c>
      <c r="H13" s="6">
        <f>IF((D13&gt;F13),(D13-F13)/D13,IF(D13&lt;F13,-(D13-F13)/D13,IF(D13=F13,0)))</f>
        <v>0.040310478654592495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29.25" thickBot="1">
      <c r="A15" s="44" t="s">
        <v>3</v>
      </c>
      <c r="B15" s="44"/>
      <c r="C15" s="44"/>
      <c r="D15" s="8">
        <v>7665</v>
      </c>
      <c r="F15" s="8">
        <v>4422</v>
      </c>
      <c r="G15" s="5">
        <f>F15-D15</f>
        <v>-3243</v>
      </c>
      <c r="H15" s="6">
        <f>IF((D15&gt;F15),(D15-F15)/D15,IF(D15&lt;F15,-(D15-F15)/D15,IF(D15=F15,0)))</f>
        <v>0.42309197651663405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33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6238</v>
      </c>
      <c r="F17" s="8">
        <v>8414</v>
      </c>
      <c r="G17" s="5">
        <f>F17-D17</f>
        <v>2176</v>
      </c>
      <c r="H17" s="6">
        <f>IF((D17&gt;F17),(D17-F17)/D17,IF(D17&lt;F17,-(D17-F17)/D17,IF(D17=F17,0)))</f>
        <v>0.34882975312600195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">
        <v>36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4" t="s">
        <v>21</v>
      </c>
      <c r="B21" s="44"/>
      <c r="C21" s="44"/>
      <c r="D21" s="8">
        <v>22263</v>
      </c>
      <c r="F21" s="8">
        <v>16856</v>
      </c>
      <c r="G21" s="5">
        <f>F21-D21</f>
        <v>-5407</v>
      </c>
      <c r="H21" s="6">
        <f>IF((D21&gt;F21),(D21-F21)/D21,IF(D21&lt;F21,-(D21-F21)/D21,IF(D21=F21,0)))</f>
        <v>0.24286933477069578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37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108231</v>
      </c>
      <c r="F23" s="2">
        <f>F11+F13+F15-F17-F19-F21</f>
        <v>107488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108232</v>
      </c>
      <c r="F26" s="8">
        <v>107488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67056</v>
      </c>
      <c r="F28" s="8">
        <v>67056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I20" sqref="I20"/>
    </sheetView>
  </sheetViews>
  <sheetFormatPr defaultColWidth="9.140625" defaultRowHeight="15"/>
  <cols>
    <col min="2" max="2" width="36.7109375" style="0" bestFit="1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38</v>
      </c>
      <c r="D7" s="34">
        <v>75000</v>
      </c>
    </row>
    <row r="8" spans="2:4" ht="15" customHeight="1">
      <c r="B8" s="34" t="s">
        <v>39</v>
      </c>
      <c r="D8" s="34">
        <v>500</v>
      </c>
    </row>
    <row r="9" spans="2:4" ht="15">
      <c r="B9" s="34" t="s">
        <v>42</v>
      </c>
      <c r="D9" s="34">
        <v>2000</v>
      </c>
    </row>
    <row r="10" spans="2:4" ht="15">
      <c r="B10" s="34" t="s">
        <v>40</v>
      </c>
      <c r="D10" s="34">
        <v>2000</v>
      </c>
    </row>
    <row r="11" spans="2:4" ht="15">
      <c r="B11" s="34" t="s">
        <v>43</v>
      </c>
      <c r="D11" s="34">
        <v>4000</v>
      </c>
    </row>
    <row r="12" spans="2:4" ht="15">
      <c r="B12" s="34" t="s">
        <v>44</v>
      </c>
      <c r="D12" s="34">
        <v>1000</v>
      </c>
    </row>
    <row r="13" spans="2:4" ht="15">
      <c r="B13" s="34" t="s">
        <v>45</v>
      </c>
      <c r="D13" s="34">
        <v>900</v>
      </c>
    </row>
    <row r="14" spans="2:4" ht="15">
      <c r="B14" s="34" t="s">
        <v>41</v>
      </c>
      <c r="D14" s="34">
        <v>450</v>
      </c>
    </row>
    <row r="15" ht="15">
      <c r="E15" s="33">
        <f>SUM(D7:D14)</f>
        <v>85850</v>
      </c>
    </row>
    <row r="17" spans="1:4" ht="15">
      <c r="A17" s="31" t="s">
        <v>25</v>
      </c>
      <c r="D17" s="34">
        <v>21638</v>
      </c>
    </row>
    <row r="18" ht="15">
      <c r="E18" s="33">
        <f>D17</f>
        <v>21638</v>
      </c>
    </row>
    <row r="19" spans="1:6" ht="15.75" thickBot="1">
      <c r="A19" s="31" t="s">
        <v>26</v>
      </c>
      <c r="F19" s="35">
        <f>E15+E18</f>
        <v>107488</v>
      </c>
    </row>
    <row r="20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Angela Thornton</cp:lastModifiedBy>
  <cp:lastPrinted>2020-03-19T12:45:09Z</cp:lastPrinted>
  <dcterms:created xsi:type="dcterms:W3CDTF">2012-07-11T10:01:28Z</dcterms:created>
  <dcterms:modified xsi:type="dcterms:W3CDTF">2023-06-29T15:49:32Z</dcterms:modified>
  <cp:category/>
  <cp:version/>
  <cp:contentType/>
  <cp:contentStatus/>
</cp:coreProperties>
</file>